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arketing\Newsletter\2022\Newsletter Issue 53 (BM) - April 2022\"/>
    </mc:Choice>
  </mc:AlternateContent>
  <xr:revisionPtr revIDLastSave="0" documentId="8_{E288E7D5-9D93-4BDB-AEF1-5996AD5A026F}" xr6:coauthVersionLast="47" xr6:coauthVersionMax="47" xr10:uidLastSave="{00000000-0000-0000-0000-000000000000}"/>
  <bookViews>
    <workbookView xWindow="-120" yWindow="-120" windowWidth="29040" windowHeight="15840" xr2:uid="{137059C8-3BEB-4269-9AEA-E058CED59FC1}"/>
  </bookViews>
  <sheets>
    <sheet name="Dynamic Chart" sheetId="2" r:id="rId1"/>
  </sheets>
  <definedNames>
    <definedName name="COGS_Margin">OFFSET('Dynamic Chart'!$A$2,'Dynamic Chart'!$L$17,'Dynamic Chart'!$M$17,,'Dynamic Chart'!$N$17)</definedName>
    <definedName name="Costs">OFFSET('Dynamic Chart'!$A$2,'Dynamic Chart'!$L$16,'Dynamic Chart'!$M$16,,'Dynamic Chart'!$N$16)</definedName>
    <definedName name="Dates">OFFSET('Dynamic Chart'!$A$2,0,MATCH('Dynamic Chart'!$R$3,'Dynamic Chart'!$B$2:$O$2,0),,'Dynamic Chart'!$R$4-'Dynamic Chart'!$R$3+1)</definedName>
    <definedName name="Rev_Growth">OFFSET('Dynamic Chart'!$A$2,'Dynamic Chart'!$L$14,'Dynamic Chart'!$M$14,,'Dynamic Chart'!$N$14)</definedName>
    <definedName name="Revenue">OFFSET('Dynamic Chart'!$A$2,'Dynamic Chart'!$L$13,'Dynamic Chart'!$M$13,,'Dynamic Chart'!$N$13)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2" l="1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R2" i="2"/>
  <c r="L11" i="2"/>
  <c r="L17" i="2"/>
  <c r="L16" i="2"/>
  <c r="L14" i="2"/>
  <c r="L13" i="2"/>
  <c r="N11" i="2"/>
  <c r="N16" i="2"/>
  <c r="N17" i="2"/>
  <c r="N14" i="2"/>
  <c r="N13" i="2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B7" i="2"/>
  <c r="C7" i="2" s="1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M13" i="2" l="1"/>
  <c r="M11" i="2"/>
  <c r="M14" i="2"/>
  <c r="M16" i="2"/>
  <c r="M17" i="2"/>
  <c r="K6" i="2"/>
  <c r="C6" i="2"/>
  <c r="L6" i="2" l="1"/>
  <c r="D6" i="2"/>
  <c r="M6" i="2" l="1"/>
  <c r="E6" i="2"/>
  <c r="N6" i="2" l="1"/>
  <c r="O6" i="2"/>
  <c r="F6" i="2"/>
  <c r="G6" i="2" l="1"/>
  <c r="H6" i="2" l="1"/>
  <c r="J6" i="2" l="1"/>
  <c r="I6" i="2"/>
</calcChain>
</file>

<file path=xl/sharedStrings.xml><?xml version="1.0" encoding="utf-8"?>
<sst xmlns="http://schemas.openxmlformats.org/spreadsheetml/2006/main" count="16" uniqueCount="13">
  <si>
    <t>Revenue</t>
  </si>
  <si>
    <t>Cost</t>
  </si>
  <si>
    <t>Growth %</t>
  </si>
  <si>
    <t>End Date</t>
  </si>
  <si>
    <t>Chart Header</t>
  </si>
  <si>
    <t>Start Date</t>
  </si>
  <si>
    <t>Margin %</t>
  </si>
  <si>
    <t>Row</t>
  </si>
  <si>
    <t>Column</t>
  </si>
  <si>
    <t>Width</t>
  </si>
  <si>
    <t>Margin%</t>
  </si>
  <si>
    <t>Date</t>
  </si>
  <si>
    <t>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</si>
</sst>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FF"/>
      <name val="Calibri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i/>
      <sz val="11"/>
      <color theme="0"/>
      <name val="Calibri"/>
      <family val="2"/>
    </font>
    <font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" fontId="0" fillId="0" borderId="0" xfId="0" applyNumberFormat="1"/>
    <xf numFmtId="0" fontId="3" fillId="2" borderId="1" xfId="0" applyFont="1" applyFill="1" applyBorder="1"/>
    <xf numFmtId="3" fontId="0" fillId="0" borderId="0" xfId="0" applyNumberFormat="1"/>
    <xf numFmtId="0" fontId="2" fillId="0" borderId="0" xfId="0" applyFont="1"/>
    <xf numFmtId="164" fontId="4" fillId="0" borderId="0" xfId="0" applyNumberFormat="1" applyFont="1"/>
    <xf numFmtId="164" fontId="4" fillId="0" borderId="0" xfId="1" applyNumberFormat="1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7" fillId="3" borderId="3" xfId="0" applyFont="1" applyFill="1" applyBorder="1"/>
    <xf numFmtId="0" fontId="8" fillId="3" borderId="6" xfId="0" applyFont="1" applyFill="1" applyBorder="1"/>
    <xf numFmtId="0" fontId="7" fillId="3" borderId="6" xfId="0" applyFont="1" applyFill="1" applyBorder="1"/>
    <xf numFmtId="0" fontId="8" fillId="3" borderId="8" xfId="0" applyFont="1" applyFill="1" applyBorder="1"/>
    <xf numFmtId="0" fontId="0" fillId="4" borderId="0" xfId="0" applyFont="1" applyFill="1"/>
    <xf numFmtId="0" fontId="5" fillId="4" borderId="0" xfId="0" applyFont="1" applyFill="1" applyAlignment="1">
      <alignment horizontal="center"/>
    </xf>
    <xf numFmtId="0" fontId="6" fillId="3" borderId="2" xfId="0" applyFont="1" applyFill="1" applyBorder="1"/>
    <xf numFmtId="0" fontId="9" fillId="0" borderId="0" xfId="0" applyFont="1" applyAlignment="1">
      <alignment horizontal="left" indent="1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'Dynamic Chart'!$R$2</c:f>
          <c:strCache>
            <c:ptCount val="1"/>
            <c:pt idx="0">
              <c:v>Revenue vs Cost from 2021 to 2028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Chart'!$A$3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[0]!Dates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[0]!Revenue</c:f>
              <c:numCache>
                <c:formatCode>#,##0</c:formatCode>
                <c:ptCount val="8"/>
                <c:pt idx="0">
                  <c:v>2181.1302864000004</c:v>
                </c:pt>
                <c:pt idx="1">
                  <c:v>2508.2998293600003</c:v>
                </c:pt>
                <c:pt idx="2">
                  <c:v>2759.1298122960006</c:v>
                </c:pt>
                <c:pt idx="3">
                  <c:v>2952.2688991567206</c:v>
                </c:pt>
                <c:pt idx="4">
                  <c:v>3099.8823441145569</c:v>
                </c:pt>
                <c:pt idx="5">
                  <c:v>3192.8788144379937</c:v>
                </c:pt>
                <c:pt idx="6">
                  <c:v>3288.6651788711338</c:v>
                </c:pt>
                <c:pt idx="7">
                  <c:v>3387.3251342372678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0-4CF9-97A2-3346787A8F1F}"/>
            </c:ext>
          </c:extLst>
        </c:ser>
        <c:ser>
          <c:idx val="1"/>
          <c:order val="1"/>
          <c:tx>
            <c:strRef>
              <c:f>'Dynamic Chart'!$A$6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[0]!Dates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[0]!Costs</c:f>
              <c:numCache>
                <c:formatCode>0</c:formatCode>
                <c:ptCount val="8"/>
                <c:pt idx="0">
                  <c:v>1017.86080032</c:v>
                </c:pt>
                <c:pt idx="1">
                  <c:v>1120.3739237807999</c:v>
                </c:pt>
                <c:pt idx="2">
                  <c:v>1177.2287199129598</c:v>
                </c:pt>
                <c:pt idx="3">
                  <c:v>1200.5893523237326</c:v>
                </c:pt>
                <c:pt idx="4">
                  <c:v>1198.6211730576281</c:v>
                </c:pt>
                <c:pt idx="5">
                  <c:v>1234.579808249357</c:v>
                </c:pt>
                <c:pt idx="6">
                  <c:v>1271.6172024968378</c:v>
                </c:pt>
                <c:pt idx="7">
                  <c:v>1309.765718571743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0-4CF9-97A2-3346787A8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0978240"/>
        <c:axId val="970980320"/>
      </c:barChart>
      <c:lineChart>
        <c:grouping val="standard"/>
        <c:varyColors val="0"/>
        <c:ser>
          <c:idx val="2"/>
          <c:order val="2"/>
          <c:tx>
            <c:v>Rev Growth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[0]!Dates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[0]!Rev_Growth</c:f>
              <c:numCache>
                <c:formatCode>0.0%</c:formatCode>
                <c:ptCount val="8"/>
                <c:pt idx="0">
                  <c:v>0.11</c:v>
                </c:pt>
                <c:pt idx="1">
                  <c:v>0.15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70-4CF9-97A2-3346787A8F1F}"/>
            </c:ext>
          </c:extLst>
        </c:ser>
        <c:ser>
          <c:idx val="3"/>
          <c:order val="3"/>
          <c:tx>
            <c:v>COGS Margin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[0]!Dates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[0]!COGS_Margin</c:f>
              <c:numCache>
                <c:formatCode>0.0%</c:formatCode>
                <c:ptCount val="8"/>
                <c:pt idx="0">
                  <c:v>0.46666666666666656</c:v>
                </c:pt>
                <c:pt idx="1">
                  <c:v>0.44666666666666655</c:v>
                </c:pt>
                <c:pt idx="2">
                  <c:v>0.42666666666666653</c:v>
                </c:pt>
                <c:pt idx="3">
                  <c:v>0.40666666666666651</c:v>
                </c:pt>
                <c:pt idx="4">
                  <c:v>0.38666666666666649</c:v>
                </c:pt>
                <c:pt idx="5">
                  <c:v>0.38666666666666649</c:v>
                </c:pt>
                <c:pt idx="6">
                  <c:v>0.38666666666666649</c:v>
                </c:pt>
                <c:pt idx="7">
                  <c:v>0.38666666666666649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70-4CF9-97A2-3346787A8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859920"/>
        <c:axId val="850858672"/>
      </c:lineChart>
      <c:catAx>
        <c:axId val="9709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980320"/>
        <c:crosses val="autoZero"/>
        <c:auto val="1"/>
        <c:lblAlgn val="ctr"/>
        <c:lblOffset val="100"/>
        <c:noMultiLvlLbl val="0"/>
      </c:catAx>
      <c:valAx>
        <c:axId val="97098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978240"/>
        <c:crosses val="autoZero"/>
        <c:crossBetween val="between"/>
      </c:valAx>
      <c:valAx>
        <c:axId val="8508586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859920"/>
        <c:crosses val="max"/>
        <c:crossBetween val="between"/>
      </c:valAx>
      <c:catAx>
        <c:axId val="85085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085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284441</xdr:colOff>
      <xdr:row>8</xdr:row>
      <xdr:rowOff>52295</xdr:rowOff>
    </xdr:from>
    <xdr:to>
      <xdr:col>8</xdr:col>
      <xdr:colOff>373529</xdr:colOff>
      <xdr:row>23</xdr:row>
      <xdr:rowOff>179295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AA14D4-9EF7-44F5-A8B6-49BFAE5F2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0A08-F9F8-4FE9-8AF9-93A63CEF6CCC}">
  <dimension ref="A1:AA17"/>
  <sheetViews>
    <sheetView tabSelected="1" zoomScale="85" zoomScaleNormal="85" workbookViewId="0">
      <selection activeCell="R4" sqref="R4"/>
    </sheetView>
  </sheetViews>
  <sheetFormatPr defaultRowHeight="15" x14ac:dyDescent="0.25"/>
  <cols>
    <col min="2" max="15" width="9.5703125" customWidth="1"/>
    <col min="17" max="17" width="11.85546875" bestFit="1" customWidth="1"/>
    <col min="18" max="18" width="14.42578125" bestFit="1" customWidth="1"/>
  </cols>
  <sheetData>
    <row r="1" spans="1:27" x14ac:dyDescent="0.25">
      <c r="B1" s="7" t="str">
        <f t="shared" ref="B1:O1" si="0">IF(B2&lt;=$R$6,"Actual","Forecast")</f>
        <v>Actual</v>
      </c>
      <c r="C1" s="7" t="str">
        <f t="shared" si="0"/>
        <v>Actual</v>
      </c>
      <c r="D1" s="7" t="str">
        <f t="shared" si="0"/>
        <v>Actual</v>
      </c>
      <c r="E1" s="7" t="str">
        <f t="shared" si="0"/>
        <v>Actual</v>
      </c>
      <c r="F1" s="7" t="str">
        <f t="shared" si="0"/>
        <v>Actual</v>
      </c>
      <c r="G1" s="7" t="str">
        <f t="shared" si="0"/>
        <v>Actual</v>
      </c>
      <c r="H1" s="7" t="str">
        <f t="shared" si="0"/>
        <v>Forecast</v>
      </c>
      <c r="I1" s="7" t="str">
        <f t="shared" si="0"/>
        <v>Forecast</v>
      </c>
      <c r="J1" s="7" t="str">
        <f t="shared" si="0"/>
        <v>Forecast</v>
      </c>
      <c r="K1" s="7" t="str">
        <f t="shared" si="0"/>
        <v>Forecast</v>
      </c>
      <c r="L1" s="7" t="str">
        <f t="shared" si="0"/>
        <v>Forecast</v>
      </c>
      <c r="M1" s="7" t="str">
        <f t="shared" si="0"/>
        <v>Forecast</v>
      </c>
      <c r="N1" s="7" t="str">
        <f t="shared" si="0"/>
        <v>Forecast</v>
      </c>
      <c r="O1" s="7" t="str">
        <f t="shared" si="0"/>
        <v>Forecast</v>
      </c>
    </row>
    <row r="2" spans="1:27" x14ac:dyDescent="0.25">
      <c r="B2" s="20">
        <v>2016</v>
      </c>
      <c r="C2" s="20">
        <f>B2+1</f>
        <v>2017</v>
      </c>
      <c r="D2" s="20">
        <f t="shared" ref="D2:J2" si="1">C2+1</f>
        <v>2018</v>
      </c>
      <c r="E2" s="20">
        <f t="shared" si="1"/>
        <v>2019</v>
      </c>
      <c r="F2" s="20">
        <f t="shared" si="1"/>
        <v>2020</v>
      </c>
      <c r="G2" s="20">
        <f t="shared" si="1"/>
        <v>2021</v>
      </c>
      <c r="H2" s="20">
        <f t="shared" si="1"/>
        <v>2022</v>
      </c>
      <c r="I2" s="20">
        <f t="shared" si="1"/>
        <v>2023</v>
      </c>
      <c r="J2" s="20">
        <f t="shared" si="1"/>
        <v>2024</v>
      </c>
      <c r="K2" s="20">
        <f t="shared" ref="K2:O2" si="2">J2+1</f>
        <v>2025</v>
      </c>
      <c r="L2" s="20">
        <f t="shared" si="2"/>
        <v>2026</v>
      </c>
      <c r="M2" s="20">
        <f t="shared" si="2"/>
        <v>2027</v>
      </c>
      <c r="N2" s="20">
        <f t="shared" si="2"/>
        <v>2028</v>
      </c>
      <c r="O2" s="20">
        <f t="shared" si="2"/>
        <v>2029</v>
      </c>
      <c r="Q2" t="s">
        <v>4</v>
      </c>
      <c r="R2" s="4" t="str">
        <f>"Revenue vs Cost from "&amp;$R$3&amp;" to "&amp;$R$4</f>
        <v>Revenue vs Cost from 2021 to 2028</v>
      </c>
      <c r="S2" s="4"/>
      <c r="T2" s="4"/>
    </row>
    <row r="3" spans="1:27" x14ac:dyDescent="0.25">
      <c r="A3" s="4" t="s">
        <v>0</v>
      </c>
      <c r="B3" s="3">
        <v>1500</v>
      </c>
      <c r="C3" s="3">
        <f>B3*(1+C4)</f>
        <v>1560</v>
      </c>
      <c r="D3" s="3">
        <f t="shared" ref="D3:J3" si="3">C3*(1+D4)</f>
        <v>1669.2</v>
      </c>
      <c r="E3" s="3">
        <f t="shared" si="3"/>
        <v>1802.7360000000001</v>
      </c>
      <c r="F3" s="3">
        <f t="shared" si="3"/>
        <v>1964.9822400000003</v>
      </c>
      <c r="G3" s="3">
        <f t="shared" si="3"/>
        <v>2181.1302864000004</v>
      </c>
      <c r="H3" s="3">
        <f t="shared" si="3"/>
        <v>2508.2998293600003</v>
      </c>
      <c r="I3" s="3">
        <f t="shared" si="3"/>
        <v>2759.1298122960006</v>
      </c>
      <c r="J3" s="3">
        <f t="shared" si="3"/>
        <v>2952.2688991567206</v>
      </c>
      <c r="K3" s="3">
        <f t="shared" ref="K3" si="4">J3*(1+K4)</f>
        <v>3099.8823441145569</v>
      </c>
      <c r="L3" s="3">
        <f t="shared" ref="L3" si="5">K3*(1+L4)</f>
        <v>3192.8788144379937</v>
      </c>
      <c r="M3" s="3">
        <f t="shared" ref="M3" si="6">L3*(1+M4)</f>
        <v>3288.6651788711338</v>
      </c>
      <c r="N3" s="3">
        <f t="shared" ref="N3" si="7">M3*(1+N4)</f>
        <v>3387.3251342372678</v>
      </c>
      <c r="O3" s="3">
        <f t="shared" ref="O3" si="8">N3*(1+O4)</f>
        <v>3488.944888264386</v>
      </c>
      <c r="Q3" t="s">
        <v>5</v>
      </c>
      <c r="R3" s="2">
        <v>2021</v>
      </c>
    </row>
    <row r="4" spans="1:27" x14ac:dyDescent="0.25">
      <c r="A4" s="7" t="s">
        <v>2</v>
      </c>
      <c r="C4" s="5">
        <v>0.04</v>
      </c>
      <c r="D4" s="5">
        <v>7.0000000000000007E-2</v>
      </c>
      <c r="E4" s="5">
        <v>0.08</v>
      </c>
      <c r="F4" s="5">
        <v>0.09</v>
      </c>
      <c r="G4" s="5">
        <v>0.11</v>
      </c>
      <c r="H4" s="5">
        <v>0.15</v>
      </c>
      <c r="I4" s="5">
        <v>0.1</v>
      </c>
      <c r="J4" s="5">
        <v>7.0000000000000007E-2</v>
      </c>
      <c r="K4" s="5">
        <v>0.05</v>
      </c>
      <c r="L4" s="5">
        <v>0.03</v>
      </c>
      <c r="M4" s="5">
        <v>0.03</v>
      </c>
      <c r="N4" s="5">
        <v>0.03</v>
      </c>
      <c r="O4" s="5">
        <v>0.03</v>
      </c>
      <c r="Q4" t="s">
        <v>3</v>
      </c>
      <c r="R4" s="2">
        <v>2028</v>
      </c>
      <c r="S4" s="21" t="str">
        <f>IF(R4&lt;R3,"Enter a Correct Date","")</f>
        <v/>
      </c>
    </row>
    <row r="6" spans="1:27" x14ac:dyDescent="0.25">
      <c r="A6" s="4" t="s">
        <v>1</v>
      </c>
      <c r="B6">
        <v>850</v>
      </c>
      <c r="C6">
        <f>C7*C3</f>
        <v>852.8</v>
      </c>
      <c r="D6" s="1">
        <f t="shared" ref="D6:J6" si="9">D7*D3</f>
        <v>879.11199999999997</v>
      </c>
      <c r="E6" s="1">
        <f t="shared" si="9"/>
        <v>913.38623999999993</v>
      </c>
      <c r="F6" s="1">
        <f t="shared" si="9"/>
        <v>956.29135680000002</v>
      </c>
      <c r="G6" s="1">
        <f t="shared" si="9"/>
        <v>1017.86080032</v>
      </c>
      <c r="H6" s="1">
        <f t="shared" si="9"/>
        <v>1120.3739237807999</v>
      </c>
      <c r="I6" s="1">
        <f t="shared" si="9"/>
        <v>1177.2287199129598</v>
      </c>
      <c r="J6" s="1">
        <f t="shared" si="9"/>
        <v>1200.5893523237326</v>
      </c>
      <c r="K6" s="1">
        <f t="shared" ref="K6" si="10">K7*K3</f>
        <v>1198.6211730576281</v>
      </c>
      <c r="L6" s="1">
        <f t="shared" ref="L6" si="11">L7*L3</f>
        <v>1234.579808249357</v>
      </c>
      <c r="M6" s="1">
        <f t="shared" ref="M6" si="12">M7*M3</f>
        <v>1271.6172024968378</v>
      </c>
      <c r="N6" s="1">
        <f t="shared" ref="N6" si="13">N7*N3</f>
        <v>1309.765718571743</v>
      </c>
      <c r="O6" s="1">
        <f t="shared" ref="O6" si="14">O7*O3</f>
        <v>1349.0586901288953</v>
      </c>
      <c r="Q6" t="s">
        <v>12</v>
      </c>
      <c r="R6" s="22">
        <v>2021</v>
      </c>
    </row>
    <row r="7" spans="1:27" x14ac:dyDescent="0.25">
      <c r="A7" s="7" t="s">
        <v>6</v>
      </c>
      <c r="B7" s="6">
        <f>B6/B3</f>
        <v>0.56666666666666665</v>
      </c>
      <c r="C7" s="5">
        <f>B7-2%</f>
        <v>0.54666666666666663</v>
      </c>
      <c r="D7" s="5">
        <f t="shared" ref="D7:J7" si="15">C7-2%</f>
        <v>0.52666666666666662</v>
      </c>
      <c r="E7" s="5">
        <f t="shared" si="15"/>
        <v>0.5066666666666666</v>
      </c>
      <c r="F7" s="5">
        <f t="shared" si="15"/>
        <v>0.48666666666666658</v>
      </c>
      <c r="G7" s="5">
        <f t="shared" si="15"/>
        <v>0.46666666666666656</v>
      </c>
      <c r="H7" s="5">
        <f t="shared" si="15"/>
        <v>0.44666666666666655</v>
      </c>
      <c r="I7" s="5">
        <f t="shared" si="15"/>
        <v>0.42666666666666653</v>
      </c>
      <c r="J7" s="5">
        <f t="shared" si="15"/>
        <v>0.40666666666666651</v>
      </c>
      <c r="K7" s="5">
        <f t="shared" ref="K7" si="16">J7-2%</f>
        <v>0.38666666666666649</v>
      </c>
      <c r="L7" s="5">
        <f>K7</f>
        <v>0.38666666666666649</v>
      </c>
      <c r="M7" s="5">
        <f t="shared" ref="M7:O7" si="17">L7</f>
        <v>0.38666666666666649</v>
      </c>
      <c r="N7" s="5">
        <f t="shared" si="17"/>
        <v>0.38666666666666649</v>
      </c>
      <c r="O7" s="5">
        <f t="shared" si="17"/>
        <v>0.38666666666666649</v>
      </c>
    </row>
    <row r="8" spans="1:27" x14ac:dyDescent="0.25">
      <c r="L8" s="4"/>
      <c r="M8" s="3"/>
      <c r="P8" s="3"/>
      <c r="Q8" s="3"/>
      <c r="R8" s="3"/>
      <c r="S8" s="3"/>
      <c r="T8" s="3"/>
      <c r="U8" s="3"/>
    </row>
    <row r="9" spans="1:27" x14ac:dyDescent="0.25">
      <c r="L9" s="4"/>
      <c r="M9" s="3"/>
      <c r="P9" s="3"/>
      <c r="Q9" s="3"/>
      <c r="R9" s="3"/>
      <c r="S9" s="3"/>
      <c r="T9" s="3"/>
      <c r="U9" s="3"/>
    </row>
    <row r="10" spans="1:27" ht="15.75" thickBot="1" x14ac:dyDescent="0.3">
      <c r="K10" s="18"/>
      <c r="L10" s="19" t="s">
        <v>7</v>
      </c>
      <c r="M10" s="19" t="s">
        <v>8</v>
      </c>
      <c r="N10" s="19" t="s">
        <v>9</v>
      </c>
    </row>
    <row r="11" spans="1:27" x14ac:dyDescent="0.25">
      <c r="K11" s="14" t="s">
        <v>11</v>
      </c>
      <c r="L11" s="8">
        <f>ROWS($A$2:$A2)-1</f>
        <v>0</v>
      </c>
      <c r="M11" s="8">
        <f>MATCH($R$3,$B$2:$O$2,0)</f>
        <v>6</v>
      </c>
      <c r="N11" s="9">
        <f>$R$4-$R$3+1</f>
        <v>8</v>
      </c>
    </row>
    <row r="12" spans="1:27" x14ac:dyDescent="0.25">
      <c r="K12" s="16"/>
      <c r="L12" s="10"/>
      <c r="M12" s="10"/>
      <c r="N12" s="11"/>
    </row>
    <row r="13" spans="1:27" x14ac:dyDescent="0.25">
      <c r="K13" s="16" t="s">
        <v>0</v>
      </c>
      <c r="L13" s="10">
        <f>ROWS($A$2:$A3)-1</f>
        <v>1</v>
      </c>
      <c r="M13" s="10">
        <f>MATCH($R$3,$B$2:$O$2,0)</f>
        <v>6</v>
      </c>
      <c r="N13" s="11">
        <f>$R$4-$R$3+1</f>
        <v>8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K14" s="15" t="s">
        <v>2</v>
      </c>
      <c r="L14" s="10">
        <f>ROWS($A$2:$A4)-1</f>
        <v>2</v>
      </c>
      <c r="M14" s="10">
        <f>MATCH($R$3,$B$2:$O$2,0)</f>
        <v>6</v>
      </c>
      <c r="N14" s="11">
        <f>$R$4-$R$3+1</f>
        <v>8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K15" s="16"/>
      <c r="L15" s="10"/>
      <c r="M15" s="10"/>
      <c r="N15" s="11"/>
    </row>
    <row r="16" spans="1:27" x14ac:dyDescent="0.25">
      <c r="K16" s="16" t="s">
        <v>1</v>
      </c>
      <c r="L16" s="10">
        <f>ROWS($A$2:$A6)-1</f>
        <v>4</v>
      </c>
      <c r="M16" s="10">
        <f>MATCH($R$3,$B$2:$O$2,0)</f>
        <v>6</v>
      </c>
      <c r="N16" s="11">
        <f>$R$4-$R$3+1</f>
        <v>8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1:27" ht="15.75" thickBot="1" x14ac:dyDescent="0.3">
      <c r="K17" s="17" t="s">
        <v>10</v>
      </c>
      <c r="L17" s="12">
        <f>ROWS($A$2:$A7)-1</f>
        <v>5</v>
      </c>
      <c r="M17" s="12">
        <f>MATCH($R$3,$B$2:$O$2,0)</f>
        <v>6</v>
      </c>
      <c r="N17" s="13">
        <f>$R$4-$R$3+1</f>
        <v>8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</sheetData>
  <dataValidations count="2">
    <dataValidation type="custom" allowBlank="1" showInputMessage="1" showErrorMessage="1" sqref="R3" xr:uid="{B7277BE6-4907-4963-A30B-445605658788}">
      <formula1>AND(R3&lt;MAX($B$2:$O$2),R3&gt;=MIN($B$2:$O$2),R3&lt;=R4)</formula1>
    </dataValidation>
    <dataValidation type="custom" allowBlank="1" showInputMessage="1" showErrorMessage="1" sqref="R4" xr:uid="{52908041-B713-4D7D-A3DA-D28DA5F0DD59}">
      <formula1>R4&gt;R3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amirr</dc:creator>
  <cp:lastModifiedBy>The Marquee Group</cp:lastModifiedBy>
  <dcterms:created xsi:type="dcterms:W3CDTF">2022-01-25T13:47:41Z</dcterms:created>
  <dcterms:modified xsi:type="dcterms:W3CDTF">2022-03-31T12:52:43Z</dcterms:modified>
</cp:coreProperties>
</file>